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0\INFORMES\SGR\DICIEMBRE 2020\"/>
    </mc:Choice>
  </mc:AlternateContent>
  <bookViews>
    <workbookView xWindow="0" yWindow="0" windowWidth="28800" windowHeight="12435" tabRatio="748" firstSheet="2" activeTab="4"/>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CONSOLIDADO" sheetId="4" r:id="rId6"/>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3" i="7" l="1"/>
  <c r="N1154" i="7" l="1"/>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A8" i="4" l="1"/>
  <c r="G1154" i="4" l="1"/>
  <c r="H1154" i="4" s="1"/>
  <c r="G1157" i="4"/>
  <c r="H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<sst xmlns="http://schemas.openxmlformats.org/spreadsheetml/2006/main" count="18442" uniqueCount="1129">
  <si>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</si>
  <si>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</si>
  <si>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</si>
  <si>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</si>
  <si>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</si>
  <si>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</si>
  <si>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</si>
  <si>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</si>
  <si>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</si>
  <si>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</si>
  <si>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</si>
  <si>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</si>
  <si>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</si>
  <si>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</si>
  <si>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</si>
  <si>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</si>
  <si>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</si>
  <si>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</si>
  <si>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</si>
  <si>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</si>
  <si>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</si>
  <si>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</si>
  <si>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</si>
  <si>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</si>
  <si>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</si>
  <si>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</si>
  <si>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</si>
  <si>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</si>
  <si>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</si>
  <si>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</si>
  <si>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</si>
  <si>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</si>
  <si>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</si>
  <si>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</si>
  <si>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</si>
  <si>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</si>
  <si>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</si>
  <si>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</si>
  <si>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</si>
  <si>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</si>
  <si>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</si>
  <si>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</si>
  <si>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</si>
  <si>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</si>
  <si>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</si>
  <si>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</si>
  <si>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</si>
  <si>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</si>
  <si>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</si>
  <si>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</si>
  <si>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</si>
  <si>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</si>
  <si>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</si>
  <si>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</si>
  <si>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</si>
  <si>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</si>
  <si>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</si>
  <si>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</si>
  <si>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</si>
  <si>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</si>
  <si>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</si>
  <si>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</si>
  <si>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</si>
  <si>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</si>
  <si>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</si>
  <si>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</si>
  <si>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</si>
  <si>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</si>
  <si>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</si>
  <si>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</si>
  <si>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</si>
  <si>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</si>
  <si>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</si>
  <si>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</si>
  <si>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</si>
  <si>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</si>
  <si>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</si>
  <si>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</si>
  <si>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</si>
  <si>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</si>
  <si>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</si>
  <si>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</si>
  <si>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</si>
  <si>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</si>
  <si>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</si>
  <si>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</si>
  <si>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</si>
  <si>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</si>
  <si>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</si>
  <si>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</si>
  <si>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</si>
  <si>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</si>
  <si>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</si>
  <si>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</si>
  <si>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</si>
  <si>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</si>
  <si>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</si>
  <si>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</si>
  <si>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</si>
  <si>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</si>
  <si>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</si>
  <si>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</si>
  <si>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</si>
  <si>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</si>
  <si>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</si>
  <si>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</si>
  <si>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</si>
  <si>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</si>
  <si>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</si>
  <si>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</si>
  <si>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</si>
  <si>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</si>
  <si>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</si>
  <si>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</si>
  <si>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</si>
  <si>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</si>
  <si>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</si>
  <si>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</si>
  <si>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</si>
  <si>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</si>
  <si>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</si>
  <si>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</si>
  <si>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</si>
  <si>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</si>
  <si>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</si>
  <si>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</si>
  <si>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</si>
  <si>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</si>
  <si>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</si>
  <si>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</si>
  <si>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</si>
  <si>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</si>
  <si>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</si>
  <si>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</si>
  <si>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</si>
  <si>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</si>
  <si>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</si>
  <si>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</si>
  <si>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</si>
  <si>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</si>
  <si>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</si>
  <si>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</si>
  <si>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</si>
  <si>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</si>
  <si>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</si>
  <si>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</si>
  <si>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</si>
  <si>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</si>
  <si>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</si>
  <si>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</si>
  <si>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</si>
  <si>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</si>
  <si>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</si>
  <si>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</si>
  <si>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</si>
  <si>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</si>
  <si>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</si>
  <si>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</si>
  <si>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</si>
  <si>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</si>
  <si>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</si>
  <si>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</si>
  <si>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</si>
  <si>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</si>
  <si>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</si>
  <si>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</si>
  <si>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</si>
  <si>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</si>
  <si>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</si>
  <si>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</si>
  <si>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</si>
  <si>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</si>
  <si>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</si>
  <si>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</si>
  <si>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</si>
  <si>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</si>
  <si>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</si>
  <si>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</si>
  <si>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</si>
  <si>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</si>
  <si>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</si>
  <si>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</si>
  <si>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</si>
  <si>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</si>
  <si>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</si>
  <si>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</si>
  <si>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</si>
  <si>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</si>
  <si>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</si>
  <si>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</si>
  <si>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</si>
  <si>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</si>
  <si>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</si>
  <si>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</si>
  <si>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</si>
  <si>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</si>
  <si>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</si>
  <si>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</si>
  <si>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</si>
  <si>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</si>
  <si>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</si>
  <si>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</si>
  <si>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</si>
  <si>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</si>
  <si>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</si>
  <si>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</si>
  <si>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</si>
  <si>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</si>
  <si>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</si>
  <si>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</si>
  <si>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</si>
  <si>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</si>
  <si>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</si>
  <si>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</si>
  <si>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</si>
  <si>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</si>
  <si>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</si>
  <si>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</si>
  <si>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</si>
  <si>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</si>
  <si>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</si>
  <si>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</si>
  <si>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</si>
  <si>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</si>
  <si>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</si>
  <si>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</si>
  <si>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</si>
  <si>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</si>
  <si>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</si>
  <si>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</si>
  <si>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</si>
  <si>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</si>
  <si>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</si>
  <si>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</si>
  <si>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</si>
  <si>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</si>
  <si>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</si>
  <si>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</si>
  <si>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</si>
  <si>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</si>
  <si>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</si>
  <si>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</si>
  <si>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</si>
  <si>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</si>
  <si>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</si>
  <si>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</si>
  <si>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</si>
  <si>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</si>
  <si>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</si>
  <si>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</si>
  <si>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</si>
  <si>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</si>
  <si>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</si>
  <si>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</si>
  <si>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</si>
  <si>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</si>
  <si>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</si>
  <si>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</si>
  <si>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</si>
  <si>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</si>
  <si>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</si>
  <si>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</si>
  <si>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</si>
  <si>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</si>
  <si>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</si>
  <si>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</si>
  <si>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</si>
  <si>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</si>
  <si>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</si>
  <si>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</si>
  <si>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</si>
  <si>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</si>
  <si>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</si>
  <si>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</si>
  <si>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</si>
  <si>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</si>
  <si>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</si>
  <si>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</si>
  <si>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</si>
  <si>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</si>
  <si>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</si>
  <si>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</si>
  <si>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</si>
  <si>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</si>
  <si>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</si>
  <si>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</si>
  <si>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</si>
  <si>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</si>
  <si>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</si>
  <si>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</si>
  <si>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</si>
  <si>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</si>
  <si>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</si>
  <si>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</si>
  <si>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</si>
  <si>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</si>
  <si>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</si>
  <si>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</si>
  <si>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</si>
  <si>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</si>
  <si>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</si>
  <si>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</si>
  <si>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</si>
  <si>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</si>
  <si>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</si>
  <si>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</si>
  <si>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</si>
  <si>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</si>
  <si>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</si>
  <si>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</si>
  <si>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</si>
  <si>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</si>
  <si>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</si>
  <si>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</si>
  <si>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</si>
  <si>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</si>
  <si>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</si>
  <si>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</si>
  <si>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</si>
  <si>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</si>
  <si>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</si>
  <si>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</si>
  <si>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</si>
  <si>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</si>
  <si>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</si>
  <si>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</si>
  <si>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</si>
  <si>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</si>
  <si>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</si>
  <si>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</si>
  <si>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</si>
  <si>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</si>
  <si>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</si>
  <si>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</si>
  <si>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</si>
  <si>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</si>
  <si>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</si>
  <si>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</si>
  <si>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</si>
  <si>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</si>
  <si>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</si>
  <si>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</si>
  <si>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</si>
  <si>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</si>
  <si>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</si>
  <si>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</si>
  <si>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</si>
  <si>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</si>
  <si>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</si>
  <si>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</si>
  <si>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</si>
  <si>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</si>
  <si>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</si>
  <si>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</si>
  <si>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</si>
  <si>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</si>
  <si>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</si>
  <si>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</si>
  <si>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</si>
  <si>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</si>
  <si>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</si>
  <si>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</si>
  <si>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</si>
  <si>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</si>
  <si>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</si>
  <si>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</si>
  <si>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</si>
  <si>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</si>
  <si>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</si>
  <si>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</si>
  <si>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</si>
  <si>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</si>
  <si>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</si>
  <si>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</si>
  <si>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</si>
  <si>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</si>
  <si>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</si>
  <si>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</si>
  <si>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</si>
  <si>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</si>
  <si>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</si>
  <si>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</si>
  <si>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</si>
  <si>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</si>
  <si>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</si>
  <si>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</si>
  <si>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</si>
  <si>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</si>
  <si>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</si>
  <si>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</si>
  <si>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</si>
  <si>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</si>
  <si>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</si>
  <si>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</si>
  <si>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</si>
  <si>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</si>
  <si>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</si>
  <si>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</si>
  <si>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</si>
  <si>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</si>
  <si>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</si>
  <si>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</si>
  <si>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</si>
  <si>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</si>
  <si>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</si>
  <si>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</si>
  <si>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</si>
  <si>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</si>
  <si>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</si>
  <si>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</si>
  <si>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</si>
  <si>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</si>
  <si>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</si>
  <si>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</si>
  <si>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</si>
  <si>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</si>
  <si>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</si>
  <si>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</si>
  <si>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</si>
  <si>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</si>
  <si>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</si>
  <si>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</si>
  <si>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</si>
  <si>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</si>
  <si>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</si>
  <si>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</si>
  <si>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</si>
  <si>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</si>
  <si>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</si>
  <si>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</si>
  <si>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</si>
  <si>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</si>
  <si>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</si>
  <si>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</si>
  <si>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</si>
  <si>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</si>
  <si>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</si>
  <si>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</si>
  <si>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</si>
  <si>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</si>
  <si>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</si>
  <si>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</si>
  <si>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</si>
  <si>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</si>
  <si>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</si>
  <si>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</si>
  <si>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</si>
  <si>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</si>
  <si>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</si>
  <si>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</si>
  <si>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</si>
  <si>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</si>
  <si>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</si>
  <si>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</si>
  <si>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</si>
  <si>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</si>
  <si>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</si>
  <si>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</si>
  <si>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</si>
  <si>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</si>
  <si>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</si>
  <si>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</si>
  <si>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</si>
  <si>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</si>
  <si>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</si>
  <si>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</si>
  <si>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</si>
  <si>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</si>
  <si>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</si>
  <si>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</si>
  <si>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</si>
  <si>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</si>
  <si>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</si>
  <si>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</si>
  <si>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</si>
  <si>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</si>
  <si>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</si>
  <si>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</si>
  <si>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</si>
  <si>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</si>
  <si>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</si>
  <si>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</si>
  <si>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</si>
  <si>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</si>
  <si>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</si>
  <si>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</si>
  <si>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</si>
  <si>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</si>
  <si>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</si>
  <si>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</si>
  <si>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</si>
  <si>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</si>
  <si>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</si>
  <si>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</si>
  <si>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</si>
  <si>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</si>
  <si>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</si>
  <si>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</si>
  <si>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</si>
  <si>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</si>
  <si>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</si>
  <si>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</si>
  <si>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</si>
  <si>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</si>
  <si>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</si>
  <si>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</si>
  <si>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</si>
  <si>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</si>
  <si>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</si>
  <si>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</si>
  <si>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</si>
  <si>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</si>
  <si>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</si>
  <si>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</si>
  <si>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</si>
  <si>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</si>
  <si>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</si>
  <si>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</si>
  <si>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</si>
  <si>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</si>
  <si>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</si>
  <si>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</si>
  <si>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</si>
  <si>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</si>
  <si>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</si>
  <si>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</si>
  <si>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</si>
  <si>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</si>
  <si>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</si>
  <si>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</si>
  <si>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</si>
  <si>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</si>
  <si>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</si>
  <si>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</si>
  <si>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</si>
  <si>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</si>
  <si>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</si>
  <si>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</si>
  <si>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</si>
  <si>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</si>
  <si>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</si>
  <si>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</si>
  <si>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</si>
  <si>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</si>
  <si>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</si>
  <si>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</si>
  <si>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</si>
  <si>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</si>
  <si>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</si>
  <si>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</si>
  <si>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</si>
  <si>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</si>
  <si>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</si>
  <si>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</si>
  <si>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</si>
  <si>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</si>
  <si>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</si>
  <si>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</si>
  <si>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</si>
  <si>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</si>
  <si>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</si>
  <si>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</si>
  <si>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</si>
  <si>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</si>
  <si>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</si>
  <si>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</si>
  <si>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</si>
  <si>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</si>
  <si>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</si>
  <si>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</si>
  <si>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</si>
  <si>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</si>
  <si>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</si>
  <si>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</si>
  <si>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</si>
  <si>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</si>
  <si>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</si>
  <si>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</si>
  <si>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</si>
  <si>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</si>
  <si>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</si>
  <si>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</si>
  <si>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</si>
  <si>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</si>
  <si>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</si>
  <si>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</si>
  <si>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</si>
  <si>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</si>
  <si>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</si>
  <si>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</si>
  <si>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</si>
  <si>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</si>
  <si>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</si>
  <si>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</si>
  <si>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</si>
  <si>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</si>
  <si>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</si>
  <si>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</si>
  <si>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</si>
  <si>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</si>
  <si>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</si>
  <si>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</si>
  <si>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</si>
  <si>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</si>
  <si>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</si>
  <si>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</si>
  <si>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</si>
  <si>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</si>
  <si>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</si>
  <si>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</si>
  <si>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</si>
  <si>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</si>
  <si>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</si>
  <si>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</si>
  <si>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</si>
  <si>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</si>
  <si>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</si>
  <si>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</si>
  <si>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</si>
  <si>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</si>
  <si>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</si>
  <si>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</si>
  <si>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</si>
  <si>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</si>
  <si>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</si>
  <si>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</si>
  <si>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</si>
  <si>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</si>
  <si>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</si>
  <si>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</si>
  <si>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</si>
  <si>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</si>
  <si>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</si>
  <si>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</si>
  <si>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</si>
  <si>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</si>
  <si>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</si>
  <si>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</si>
  <si>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</si>
  <si>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</si>
  <si>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</si>
  <si>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</si>
  <si>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</si>
  <si>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</si>
  <si>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</si>
  <si>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</si>
  <si>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</si>
  <si>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</si>
  <si>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</si>
  <si>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</si>
  <si>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</si>
  <si>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</si>
  <si>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</si>
  <si>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</si>
  <si>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</si>
  <si>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</si>
  <si>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</si>
  <si>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</si>
  <si>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</si>
  <si>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</si>
  <si>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</si>
  <si>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</si>
  <si>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</si>
  <si>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</si>
  <si>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</si>
  <si>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</si>
  <si>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</si>
  <si>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</si>
  <si>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</si>
  <si>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</si>
  <si>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</si>
  <si>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</si>
  <si>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</si>
  <si>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</si>
  <si>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</si>
  <si>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</si>
  <si>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</si>
  <si>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</si>
  <si>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</si>
  <si>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</si>
  <si>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</si>
  <si>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</si>
  <si>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</si>
  <si>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</si>
  <si>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</si>
  <si>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</si>
  <si>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</si>
  <si>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</si>
  <si>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</si>
  <si>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</si>
  <si>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</si>
  <si>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</si>
  <si>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</si>
  <si>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</si>
  <si>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</si>
  <si>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</si>
  <si>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</si>
  <si>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</si>
  <si>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</si>
  <si>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</si>
  <si>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</si>
  <si>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</si>
  <si>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</si>
  <si>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</si>
  <si>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</si>
  <si>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</si>
  <si>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</si>
  <si>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</si>
  <si>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</si>
  <si>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</si>
  <si>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</si>
  <si>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</si>
  <si>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</si>
  <si>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</si>
  <si>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</si>
  <si>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</si>
  <si>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</si>
  <si>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</si>
  <si>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</si>
  <si>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</si>
  <si>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</si>
  <si>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</si>
  <si>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</si>
  <si>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</si>
  <si>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</si>
  <si>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</si>
  <si>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</si>
  <si>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</si>
  <si>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</si>
  <si>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</si>
  <si>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</si>
  <si>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</si>
  <si>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</si>
  <si>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</si>
  <si>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</si>
  <si>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</si>
  <si>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</si>
  <si>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</si>
  <si>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</si>
  <si>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</si>
  <si>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</si>
  <si>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</si>
  <si>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</si>
  <si>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</si>
  <si>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</si>
  <si>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</si>
  <si>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</si>
  <si>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</si>
  <si>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</si>
  <si>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</si>
  <si>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</si>
  <si>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</si>
  <si>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</si>
  <si>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</si>
  <si>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</si>
  <si>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</si>
  <si>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</si>
  <si>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</si>
  <si>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</si>
  <si>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</si>
  <si>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</si>
  <si>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</si>
  <si>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</si>
  <si>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</si>
  <si>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</si>
  <si>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</si>
  <si>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</si>
  <si>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</si>
  <si>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</si>
  <si>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</si>
  <si>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</si>
  <si>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</si>
  <si>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</si>
  <si>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</si>
  <si>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</si>
  <si>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</si>
  <si>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</si>
  <si>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</si>
  <si>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</si>
  <si>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</si>
  <si>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</si>
  <si>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</si>
  <si>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</si>
  <si>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</si>
  <si>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</si>
  <si>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</si>
  <si>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</si>
  <si>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</si>
  <si>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</si>
  <si>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</si>
  <si>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</si>
  <si>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</si>
  <si>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</si>
  <si>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</si>
  <si>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</si>
  <si>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</si>
  <si>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</si>
  <si>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</si>
  <si>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</si>
  <si>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</si>
  <si>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</si>
  <si>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</si>
  <si>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</si>
  <si>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</si>
  <si>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</si>
  <si>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</si>
  <si>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</si>
  <si>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</si>
  <si>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</si>
  <si>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</si>
  <si>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</si>
  <si>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</si>
  <si>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</si>
  <si>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</si>
  <si>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</si>
  <si>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</si>
  <si>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</si>
  <si>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</si>
  <si>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</si>
  <si>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</si>
  <si>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</si>
  <si>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</si>
  <si>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</si>
  <si>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</si>
  <si>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</si>
  <si>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</si>
  <si>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</si>
  <si>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</si>
  <si>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</si>
  <si>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</si>
  <si>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</si>
  <si>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</si>
  <si>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</si>
  <si>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</si>
  <si>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</si>
  <si>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</si>
  <si>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</si>
  <si>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</si>
  <si>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</si>
  <si>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</si>
  <si>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</si>
  <si>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</si>
  <si>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</si>
  <si>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</si>
  <si>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</si>
  <si>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</si>
  <si>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</si>
  <si>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</si>
  <si>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</si>
  <si>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</si>
  <si>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</si>
  <si>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</si>
  <si>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</si>
  <si>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</si>
  <si>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</si>
  <si>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</si>
  <si>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</si>
  <si>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</si>
  <si>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</si>
  <si>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</si>
  <si>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</si>
  <si>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</si>
  <si>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</si>
  <si>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</si>
  <si>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</si>
  <si>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</si>
  <si>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</si>
  <si>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</si>
  <si>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</si>
  <si>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</si>
  <si>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</si>
  <si>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</si>
  <si>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</si>
  <si>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</si>
  <si>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</si>
  <si>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</si>
  <si>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</si>
  <si>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</si>
  <si>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</si>
  <si>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</si>
  <si>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</si>
  <si>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</si>
  <si>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</si>
  <si>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</si>
  <si>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</si>
  <si>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</si>
  <si>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</si>
  <si>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</si>
  <si>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</si>
  <si>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</si>
  <si>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</si>
  <si>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</si>
  <si>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</si>
  <si>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</si>
  <si>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</si>
  <si>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</si>
  <si>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</si>
  <si>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</si>
  <si>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</si>
  <si>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</si>
  <si>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</si>
  <si>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</si>
  <si>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</si>
  <si>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</si>
  <si>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</si>
  <si>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</si>
  <si>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</si>
  <si>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</si>
  <si>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</si>
  <si>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</si>
  <si>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</si>
  <si>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</si>
  <si>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</si>
  <si>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</si>
  <si>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</si>
  <si>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</si>
  <si>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</si>
  <si>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</si>
  <si>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</si>
  <si>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</si>
  <si>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</si>
  <si>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</si>
  <si>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</si>
  <si>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</si>
  <si>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</si>
  <si>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</si>
  <si>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</si>
  <si>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</si>
  <si>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</si>
  <si>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</si>
  <si>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</si>
  <si>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</si>
  <si>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</si>
  <si>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</si>
  <si>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</si>
  <si>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</si>
  <si>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</si>
  <si>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</si>
  <si>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</si>
  <si>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</si>
  <si>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</si>
  <si>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</si>
  <si>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</si>
  <si>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</si>
  <si>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</si>
  <si>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</si>
  <si>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</si>
  <si>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</si>
  <si>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</si>
  <si>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</si>
  <si>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</si>
  <si>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</si>
  <si>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</si>
  <si>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</si>
  <si>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</si>
  <si>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</si>
  <si>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</si>
  <si>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</si>
  <si>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</si>
  <si>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</si>
  <si>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</si>
  <si>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</si>
  <si>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</si>
  <si>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</si>
  <si>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</si>
  <si>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</si>
  <si>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</si>
  <si>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</si>
  <si>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</si>
  <si>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</si>
  <si>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</si>
  <si>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</si>
  <si>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</si>
  <si>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</si>
  <si>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</si>
  <si>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</si>
  <si>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</si>
  <si>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</si>
  <si>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</si>
  <si>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</si>
  <si>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</si>
  <si>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</si>
  <si>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</si>
  <si>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</si>
  <si>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</si>
  <si>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</si>
  <si>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</si>
  <si>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</si>
  <si>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</si>
  <si>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</si>
  <si>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</si>
  <si>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</si>
  <si>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</si>
  <si>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</si>
  <si>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</si>
  <si>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</si>
  <si>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</si>
  <si>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</si>
  <si>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</si>
  <si>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</si>
  <si>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</si>
  <si>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</si>
  <si>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</si>
  <si>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</si>
  <si>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</si>
  <si>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</si>
  <si>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</si>
  <si>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</si>
  <si>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</si>
  <si>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</si>
  <si>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</si>
  <si>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</si>
  <si>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</si>
  <si>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</si>
  <si>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</si>
  <si>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</si>
  <si>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</si>
  <si>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</si>
  <si>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</si>
  <si>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</si>
  <si>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</si>
  <si>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</si>
  <si>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</si>
  <si>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</si>
  <si>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</si>
  <si>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</si>
  <si>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</si>
  <si>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</si>
  <si>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</si>
  <si>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</si>
  <si>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</si>
  <si>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</si>
  <si>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</si>
  <si>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</si>
  <si>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</si>
  <si>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</si>
  <si>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</si>
  <si>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</si>
  <si>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</si>
  <si>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</si>
  <si>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</si>
  <si>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</si>
  <si>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</si>
  <si>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</si>
  <si>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</si>
  <si>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</si>
  <si>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</si>
  <si>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</si>
  <si>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</si>
  <si>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</si>
  <si>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</si>
  <si>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</si>
  <si>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</si>
  <si>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</si>
  <si>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</si>
  <si>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</si>
  <si>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</si>
  <si>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</si>
  <si>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</si>
  <si>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</si>
  <si>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</si>
  <si>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</si>
  <si>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</si>
  <si>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</si>
  <si>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</si>
  <si>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</si>
  <si>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</si>
  <si>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</si>
  <si>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</si>
  <si>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</si>
  <si>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</si>
  <si>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</si>
  <si>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</si>
  <si>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</si>
  <si>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</si>
  <si>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</si>
  <si>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</si>
  <si>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</si>
  <si>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</si>
  <si>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</si>
  <si>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</si>
  <si>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</si>
  <si>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</si>
  <si>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</si>
  <si>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</si>
  <si>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</si>
  <si>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</si>
  <si>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</si>
  <si>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</si>
  <si>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</si>
  <si>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</si>
  <si>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</si>
  <si>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</si>
  <si>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</si>
  <si>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</si>
  <si>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</si>
  <si>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</si>
  <si>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</si>
  <si>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</si>
  <si>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</si>
  <si>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</si>
  <si>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</si>
  <si>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</si>
  <si>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</si>
  <si>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</si>
  <si>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</si>
  <si>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</si>
  <si>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</si>
  <si>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</si>
  <si>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</si>
  <si>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</si>
  <si>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</si>
  <si>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</si>
  <si>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</si>
  <si>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</si>
  <si>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</si>
  <si>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</si>
  <si>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</si>
  <si>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</si>
  <si>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</si>
  <si>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</si>
  <si>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C0001</t>
  </si>
  <si>
    <t>C0005</t>
  </si>
  <si>
    <t>C0006</t>
  </si>
  <si>
    <t>C0007</t>
  </si>
  <si>
    <t>C0003</t>
  </si>
  <si>
    <t>C0008</t>
  </si>
  <si>
    <t>C0009</t>
  </si>
  <si>
    <t>(Cifras en pesos a  31 de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</si>
</sst>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7">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3" t="s">
        <v>1098</v>
      </c>
      <c r="B9" s="283"/>
      <c r="C9" s="283"/>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1" t="s">
        <v>1091</v>
      </c>
      <c r="B1158" s="282"/>
      <c r="C1158" s="282"/>
      <c r="D1158" s="282"/>
      <c r="E1158" s="282"/>
      <c r="F1158" s="282"/>
      <c r="G1158" s="282"/>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3" t="s">
        <v>1097</v>
      </c>
      <c r="B9" s="283"/>
      <c r="C9" s="283"/>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6" t="s">
        <v>1085</v>
      </c>
      <c r="B1157" s="287"/>
      <c r="C1157" s="287"/>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4" t="s">
        <v>1107</v>
      </c>
      <c r="B1160" s="285"/>
      <c r="C1160" s="285"/>
      <c r="D1160" s="285"/>
      <c r="E1160" s="285"/>
      <c r="F1160" s="285"/>
      <c r="G1160" s="285"/>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3" t="s">
        <v>1101</v>
      </c>
      <c r="B9" s="283"/>
      <c r="C9" s="283"/>
      <c r="D9" s="283"/>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6" t="s">
        <v>1093</v>
      </c>
      <c r="B1157" s="287"/>
      <c r="C1157" s="287"/>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8" t="s">
        <v>1108</v>
      </c>
      <c r="B1160" s="289"/>
      <c r="C1160" s="289"/>
      <c r="D1160" s="289"/>
      <c r="E1160" s="289"/>
      <c r="F1160" s="289"/>
      <c r="G1160" s="289"/>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3" t="s">
        <v>1119</v>
      </c>
      <c r="B9" s="283"/>
      <c r="C9" s="283"/>
      <c r="D9" s="283"/>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0" t="s">
        <v>1106</v>
      </c>
      <c r="B1160" s="291"/>
      <c r="C1160" s="291"/>
      <c r="D1160" s="291"/>
      <c r="E1160" s="291"/>
      <c r="F1160" s="292"/>
      <c r="G1160" s="292"/>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workbookViewId="0">
      <selection activeCell="G5" sqref="G5"/>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3" t="s">
        <v>1128</v>
      </c>
      <c r="B9" s="283"/>
      <c r="C9" s="283"/>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1121</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1122</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1123</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1124</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1125</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1126</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1127</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80"/>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0" t="s">
        <v>1116</v>
      </c>
      <c r="B1161" s="291"/>
      <c r="C1161" s="291"/>
      <c r="D1161" s="291"/>
      <c r="E1161" s="291"/>
      <c r="F1161" s="292"/>
      <c r="G1161" s="292"/>
      <c r="H1161" s="216"/>
      <c r="J1161" s="5"/>
      <c r="K1161" s="5"/>
      <c r="L1161" s="5"/>
      <c r="M1161" s="36"/>
      <c r="O1161" s="37"/>
    </row>
    <row r="1162" spans="1:16" x14ac:dyDescent="0.25">
      <c r="E1162" s="266"/>
      <c r="F1162" s="279"/>
      <c r="G1162" s="279"/>
      <c r="H1162" s="279"/>
      <c r="I1162" s="279"/>
      <c r="J1162" s="279"/>
      <c r="K1162" s="279"/>
      <c r="L1162" s="279"/>
      <c r="M1162" s="279"/>
      <c r="N1162" s="279"/>
      <c r="O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topLeftCell="A1137" workbookViewId="0">
      <selection activeCell="E1150" sqref="E1150"/>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3" t="str">
        <f>+'BIENIO 2019-2020 X MINERAL'!A9:C9</f>
        <v>(Cifras en pesos a  31 de Diciembre 2020)</v>
      </c>
      <c r="B8" s="283"/>
      <c r="C8" s="283"/>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1">
        <f t="shared" ref="H10:H73" si="0">SUM(C10:G10)</f>
        <v>10543830462.51</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1">
        <f t="shared" si="0"/>
        <v>1772337260.3</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1">
        <f t="shared" si="0"/>
        <v>12216591833.359999</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1">
        <f t="shared" si="0"/>
        <v>952234447.46000004</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1">
        <f t="shared" si="0"/>
        <v>579611.98</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1">
        <f t="shared" si="0"/>
        <v>1593345774.55</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1">
        <f t="shared" si="0"/>
        <v>793141445693.23022</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1">
        <f t="shared" si="0"/>
        <v>53934699128.789993</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1">
        <f t="shared" si="0"/>
        <v>12508980429.370001</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1">
        <f t="shared" si="0"/>
        <v>7056695445.4399996</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14">
        <f t="shared" si="0"/>
        <v>136336767.38</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14">
        <f t="shared" si="0"/>
        <v>287510760438.33002</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14">
        <f t="shared" si="0"/>
        <v>1719705060.8600001</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14">
        <f t="shared" si="0"/>
        <v>7814786814.1699982</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14">
        <f t="shared" si="0"/>
        <v>199081360.22000003</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14">
        <f t="shared" si="0"/>
        <v>769277921.35000014</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14">
        <f t="shared" si="0"/>
        <v>265034.26</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1">
        <f t="shared" si="0"/>
        <v>273047164.12</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1">
        <f t="shared" si="0"/>
        <v>341119086.11000001</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1">
        <f t="shared" si="0"/>
        <v>16013.82</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1">
        <f t="shared" si="0"/>
        <v>12650412.320000002</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1">
        <f t="shared" si="0"/>
        <v>145571817.65000001</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14">
        <f t="shared" si="0"/>
        <v>7696445.9299999978</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14">
        <f t="shared" si="0"/>
        <v>120268327.25000001</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14">
        <f t="shared" si="0"/>
        <v>53729121.700000003</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14">
        <f t="shared" si="0"/>
        <v>27785079.890000001</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14">
        <f t="shared" si="0"/>
        <v>436527627.33999997</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14">
        <f t="shared" si="0"/>
        <v>1787608744.6800001</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14">
        <f t="shared" si="0"/>
        <v>300410387.24000001</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14">
        <f t="shared" si="0"/>
        <v>28403823.460000001</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1">
        <f t="shared" si="0"/>
        <v>1197431973.3</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1">
        <f t="shared" si="0"/>
        <v>175576889.42000002</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1">
        <f t="shared" si="0"/>
        <v>5080126.7300000004</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1">
        <f t="shared" si="0"/>
        <v>7076417.46</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1">
        <f t="shared" si="0"/>
        <v>196802691.19</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1">
        <f t="shared" si="0"/>
        <v>4176933.48</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1">
        <f t="shared" si="0"/>
        <v>38961125.099999994</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14">
        <f t="shared" si="0"/>
        <v>254002687.92999995</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14">
        <f t="shared" si="0"/>
        <v>1932695796.0799999</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14">
        <f t="shared" si="0"/>
        <v>3602380753.1499996</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14">
        <f t="shared" si="0"/>
        <v>1854179.72</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14">
        <f t="shared" si="0"/>
        <v>527987.66</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1">
        <f t="shared" si="0"/>
        <v>87789572.149999991</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1">
        <f t="shared" si="1"/>
        <v>13523673711.35</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1">
        <f t="shared" si="1"/>
        <v>960363.02</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1">
        <f t="shared" si="1"/>
        <v>36364507.729999997</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14">
        <f t="shared" si="1"/>
        <v>873545.77</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14">
        <f t="shared" si="1"/>
        <v>181596710.64999998</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14">
        <f t="shared" si="1"/>
        <v>14038059755.48</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14">
        <f t="shared" si="1"/>
        <v>71042896.049999997</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14">
        <f t="shared" si="1"/>
        <v>375685812.10000002</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1">
        <f t="shared" si="1"/>
        <v>1280690299.04</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1">
        <f t="shared" si="1"/>
        <v>57444095.56000001</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1">
        <f t="shared" si="1"/>
        <v>13969842.02</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14">
        <f t="shared" si="1"/>
        <v>47268571.120000005</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14">
        <f t="shared" si="1"/>
        <v>8047874.5799999982</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14">
        <f t="shared" si="1"/>
        <v>54465119.829999998</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1">
        <f t="shared" si="1"/>
        <v>4429214.1500000004</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1">
        <f t="shared" si="1"/>
        <v>510020188.98000002</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1">
        <f t="shared" si="1"/>
        <v>2534974385.5799999</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1">
        <f t="shared" si="1"/>
        <v>114186.46</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14">
        <f t="shared" si="1"/>
        <v>1934696158.7399998</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14">
        <f t="shared" si="1"/>
        <v>279100713.48000002</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14">
        <f t="shared" si="1"/>
        <v>37080980.690000005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14">
        <f t="shared" si="1"/>
        <v>6366592037.9199991</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14">
        <f t="shared" si="1"/>
        <v>4663406.79</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14">
        <f t="shared" si="1"/>
        <v>7915236.7600000007</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14">
        <f t="shared" si="1"/>
        <v>24478102.990000002</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1">
        <f t="shared" si="1"/>
        <v>125722779.26000001</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1">
        <f t="shared" si="1"/>
        <v>111851330.01000002</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1">
        <f t="shared" si="1"/>
        <v>1077950.7300000002</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1">
        <f t="shared" si="2"/>
        <v>375771274.96000004</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14">
        <f t="shared" si="2"/>
        <v>420933.11</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14">
        <f t="shared" si="2"/>
        <v>359596449.60000008</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14">
        <f t="shared" si="2"/>
        <v>496850524.00999999</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14">
        <f t="shared" si="2"/>
        <v>9886485541.1500015</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14">
        <f t="shared" si="2"/>
        <v>886016897.51000011</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14">
        <f t="shared" si="2"/>
        <v>5246584310.8699999</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1">
        <f t="shared" si="2"/>
        <v>152072.37</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1">
        <f t="shared" si="2"/>
        <v>268367271.01000002</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1">
        <f t="shared" si="2"/>
        <v>5466802.0299999993</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1">
        <f t="shared" si="2"/>
        <v>80285702.190000013</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1">
        <f t="shared" si="2"/>
        <v>70592216.859999999</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1">
        <f t="shared" si="2"/>
        <v>2386999652.4699998</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14">
        <f t="shared" si="2"/>
        <v>815717.99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14">
        <f t="shared" si="2"/>
        <v>78919985.620000005</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14">
        <f t="shared" si="2"/>
        <v>20365526.98</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14">
        <f t="shared" si="2"/>
        <v>79487105.569999993</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14">
        <f t="shared" si="2"/>
        <v>7870255475.6100006</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14">
        <f t="shared" si="2"/>
        <v>586174818.48000002</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14">
        <f t="shared" si="2"/>
        <v>307155.07</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1">
        <f t="shared" si="2"/>
        <v>4185737.67</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1">
        <f t="shared" si="2"/>
        <v>88677521.570000008</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1">
        <f t="shared" si="2"/>
        <v>2248582.0700000003</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1">
        <f t="shared" si="2"/>
        <v>56180956.590000004</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14">
        <f t="shared" si="2"/>
        <v>84094321.170000002</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14">
        <f t="shared" si="2"/>
        <v>5817999.7000000002</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14">
        <f t="shared" si="2"/>
        <v>12003193.59</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14">
        <f t="shared" si="2"/>
        <v>30571143.119999997</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14">
        <f t="shared" si="2"/>
        <v>10240030.68</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14">
        <f t="shared" si="2"/>
        <v>219192588.75999999</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1">
        <f t="shared" si="2"/>
        <v>2109620614.5200002</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1">
        <f t="shared" si="2"/>
        <v>43670523.619999997</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1">
        <f t="shared" si="2"/>
        <v>714152699.59000003</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1">
        <f t="shared" si="2"/>
        <v>34233890.630000003</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1">
        <f t="shared" si="2"/>
        <v>191552366.84999999</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1">
        <f t="shared" si="2"/>
        <v>5441329.8499999996</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14">
        <f t="shared" si="3"/>
        <v>2311.4499999999998</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14">
        <f t="shared" si="3"/>
        <v>6068720.3200000003</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14">
        <f t="shared" si="3"/>
        <v>8954800.2000000011</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14">
        <f t="shared" si="3"/>
        <v>2841265.2800000003</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1">
        <f t="shared" si="3"/>
        <v>786056970.4000001</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1">
        <f t="shared" si="3"/>
        <v>1461737587.29</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1">
        <f t="shared" si="3"/>
        <v>1761260001.3499999</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14">
        <f t="shared" si="3"/>
        <v>174036582.21000001</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14">
        <f t="shared" si="3"/>
        <v>6847079.75</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14">
        <f t="shared" si="3"/>
        <v>988717253.75999999</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14">
        <f t="shared" si="3"/>
        <v>176192729.32000002</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14">
        <f t="shared" si="3"/>
        <v>868736.74</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14">
        <f t="shared" si="3"/>
        <v>2527212855.4400001</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14">
        <f t="shared" si="3"/>
        <v>4433779941.1000004</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1">
        <f t="shared" si="3"/>
        <v>1211826283.5799999</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1">
        <f t="shared" si="3"/>
        <v>515118578.94000006</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1">
        <f t="shared" si="3"/>
        <v>4346485.5</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1">
        <f t="shared" si="3"/>
        <v>85292543.579999998</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1">
        <f t="shared" si="3"/>
        <v>226821663.78000003</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1">
        <f t="shared" si="3"/>
        <v>7100397.1000000015</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14">
        <f t="shared" si="3"/>
        <v>159790.87</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14">
        <f t="shared" si="3"/>
        <v>249657.29</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14">
        <f t="shared" si="3"/>
        <v>61920762.579999991</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14">
        <f t="shared" si="3"/>
        <v>80014631.790000007</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14">
        <f t="shared" si="3"/>
        <v>819775.47</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14">
        <f t="shared" si="3"/>
        <v>226968559.80000001</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14">
        <f t="shared" si="3"/>
        <v>226821663.88999999</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14">
        <f t="shared" si="3"/>
        <v>10348227.559999999</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14">
        <f t="shared" si="3"/>
        <v>152231447.82999998</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1">
        <f t="shared" si="3"/>
        <v>226090657.01000002</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1">
        <f t="shared" si="3"/>
        <v>6630252.1600000001</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1">
        <f t="shared" si="3"/>
        <v>158064890.82999998</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1">
        <f t="shared" si="3"/>
        <v>958519.83</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1">
        <f t="shared" si="3"/>
        <v>66641418.859999999</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1">
        <f t="shared" si="3"/>
        <v>574802.53</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1">
        <f t="shared" si="3"/>
        <v>3441952.3899999997</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1">
        <f t="shared" si="3"/>
        <v>226821663.75</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14">
        <f t="shared" si="3"/>
        <v>289789543.63999999</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14">
        <f t="shared" si="3"/>
        <v>104464604.04999998</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14">
        <f t="shared" si="3"/>
        <v>20611438.419999998</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14">
        <f t="shared" si="4"/>
        <v>453643322.48999995</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14">
        <f t="shared" si="4"/>
        <v>83250088.460000008</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1">
        <f t="shared" si="4"/>
        <v>130172806.34</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1">
        <f t="shared" si="4"/>
        <v>2229019.8699999996</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1">
        <f t="shared" si="4"/>
        <v>259593968.76000002</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1">
        <f t="shared" si="4"/>
        <v>1206964.23</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1">
        <f t="shared" si="4"/>
        <v>4856524.0299999993</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1">
        <f t="shared" si="4"/>
        <v>182077335.47</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1">
        <f t="shared" si="4"/>
        <v>147198986.91</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14">
        <f t="shared" si="4"/>
        <v>622251.87000000011</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14">
        <f t="shared" si="4"/>
        <v>202757447.54999995</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14">
        <f t="shared" si="4"/>
        <v>226840883.46000001</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14">
        <f t="shared" si="4"/>
        <v>203805238.60999995</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14">
        <f t="shared" si="4"/>
        <v>9990561.5299999993</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14">
        <f t="shared" si="4"/>
        <v>226935443.12</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14">
        <f t="shared" si="4"/>
        <v>453643322.65000004</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14">
        <f t="shared" si="4"/>
        <v>1602387.9100000001</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1">
        <f t="shared" si="4"/>
        <v>330167464.88999999</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1">
        <f t="shared" si="4"/>
        <v>93392112.799999997</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1">
        <f t="shared" si="4"/>
        <v>12720977.07</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1">
        <f t="shared" si="4"/>
        <v>29967019.780000001</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1">
        <f t="shared" si="4"/>
        <v>453852449.39000005</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1">
        <f t="shared" si="4"/>
        <v>553321543.15999997</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1">
        <f t="shared" si="4"/>
        <v>865191.92</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1">
        <f t="shared" si="4"/>
        <v>378060547.74000007</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1">
        <f t="shared" si="4"/>
        <v>238975.55000000002</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14">
        <f t="shared" si="4"/>
        <v>569048.22</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14">
        <f t="shared" si="4"/>
        <v>651886434.74000001</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14">
        <f t="shared" si="4"/>
        <v>30605.949999999997</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14">
        <f t="shared" si="4"/>
        <v>457771666.24999994</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14">
        <f t="shared" si="4"/>
        <v>647514676.80999994</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14">
        <f t="shared" si="4"/>
        <v>34922134.849999994</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14">
        <f t="shared" si="4"/>
        <v>62769318.149999991</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1">
        <f t="shared" si="4"/>
        <v>453643322.64000005</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1">
        <f t="shared" si="4"/>
        <v>405729.79000000004</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1">
        <f t="shared" si="4"/>
        <v>1124839996.4500003</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1">
        <f t="shared" si="4"/>
        <v>2697307</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1">
        <f t="shared" si="4"/>
        <v>44778146.879999995</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1">
        <f t="shared" si="4"/>
        <v>184641.24</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1">
        <f t="shared" si="4"/>
        <v>1980980944</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1">
        <f t="shared" si="4"/>
        <v>5424885.1600000001</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14">
        <f t="shared" si="4"/>
        <v>261786104.47999999</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14">
        <f t="shared" si="4"/>
        <v>453643322.64000005</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14">
        <f t="shared" si="4"/>
        <v>3958096.09</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14">
        <f t="shared" si="4"/>
        <v>178008.47000000003</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14">
        <f t="shared" si="4"/>
        <v>143904825.52999997</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14">
        <f t="shared" si="4"/>
        <v>415880854.20999998</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1">
        <f t="shared" si="5"/>
        <v>4926109.41</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1">
        <f t="shared" si="5"/>
        <v>1435714082.3499999</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1">
        <f t="shared" si="5"/>
        <v>1570974772.5400004</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1">
        <f t="shared" si="5"/>
        <v>1074662979.4300001</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1">
        <f t="shared" si="5"/>
        <v>229678135.06999999</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1">
        <f t="shared" si="5"/>
        <v>446135.49999999994</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1">
        <f t="shared" si="5"/>
        <v>8792827.1600000001</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1">
        <f t="shared" si="5"/>
        <v>547903.41</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1">
        <f t="shared" si="5"/>
        <v>5970610.8499999996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14">
        <f t="shared" si="5"/>
        <v>808609.01000000013</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14">
        <f t="shared" si="5"/>
        <v>549873844.73999989</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14">
        <f t="shared" si="5"/>
        <v>219278309.63</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14">
        <f t="shared" si="5"/>
        <v>371999282.22000003</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1">
        <f t="shared" si="5"/>
        <v>3320203.2</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1">
        <f t="shared" si="5"/>
        <v>226823314.46000001</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1">
        <f t="shared" si="5"/>
        <v>6249950.21</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1">
        <f t="shared" si="5"/>
        <v>61363737.999999993</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1">
        <f t="shared" si="5"/>
        <v>34028171.25</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1">
        <f t="shared" si="5"/>
        <v>33728333.219999999</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1">
        <f t="shared" si="5"/>
        <v>669684028.63000011</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14">
        <f t="shared" si="5"/>
        <v>8324875.7500000019</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14">
        <f t="shared" si="5"/>
        <v>77591665.379999995</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14">
        <f t="shared" si="5"/>
        <v>55219.790000000008</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14">
        <f t="shared" si="5"/>
        <v>5390050.5500000007</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14">
        <f t="shared" si="5"/>
        <v>413025124.36000001</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14">
        <f t="shared" si="5"/>
        <v>44915813.550000004</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14">
        <f t="shared" si="5"/>
        <v>50011059.000000007</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14">
        <f t="shared" si="5"/>
        <v>4928648.49</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14">
        <f t="shared" si="5"/>
        <v>5088362.8500000006</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14">
        <f t="shared" si="5"/>
        <v>5596260393.2699995</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1">
        <f t="shared" si="5"/>
        <v>174239057.82999998</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1">
        <f t="shared" si="5"/>
        <v>274002531.38999999</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1">
        <f t="shared" si="5"/>
        <v>444388753.02999997</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14">
        <f t="shared" si="5"/>
        <v>6839121.2800000003</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14">
        <f t="shared" si="5"/>
        <v>12948187.130000001</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14">
        <f t="shared" si="5"/>
        <v>298763286.26000005</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14">
        <f t="shared" si="5"/>
        <v>43165837.599999994</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14">
        <f t="shared" si="5"/>
        <v>232549882.09</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14">
        <f t="shared" si="5"/>
        <v>19523765.769999996</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14">
        <f t="shared" si="5"/>
        <v>11323182.209999997</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14">
        <f t="shared" si="5"/>
        <v>15218029.069999998</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1">
        <f t="shared" si="5"/>
        <v>7745085.6799999997</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1">
        <f t="shared" si="5"/>
        <v>54131962.579999998</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1">
        <f t="shared" si="6"/>
        <v>15837870.939999999</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1">
        <f t="shared" si="6"/>
        <v>7774880.9699999997</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14">
        <f t="shared" si="6"/>
        <v>24058334.93</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14">
        <f t="shared" si="6"/>
        <v>79128862.870000005</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14">
        <f t="shared" si="6"/>
        <v>2928640632.1200004</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1">
        <f t="shared" si="6"/>
        <v>37297530.510000005</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1">
        <f t="shared" si="6"/>
        <v>4198193.7300000004</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1">
        <f t="shared" si="6"/>
        <v>490944680.62000006</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1">
        <f t="shared" si="6"/>
        <v>14469809.870000001</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1">
        <f t="shared" si="6"/>
        <v>1789711538.6300001</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1">
        <f t="shared" si="6"/>
        <v>17754242.939999998</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14">
        <f t="shared" si="6"/>
        <v>8495711.75</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14">
        <f t="shared" si="6"/>
        <v>3152970.8699999996</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14">
        <f t="shared" si="6"/>
        <v>1175690.78</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14">
        <f t="shared" si="6"/>
        <v>872425.96</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14">
        <f t="shared" si="6"/>
        <v>338011734.83999997</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14">
        <f t="shared" si="6"/>
        <v>4898658.3800000008</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1">
        <f t="shared" si="6"/>
        <v>1463410.44</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1">
        <f t="shared" si="6"/>
        <v>690400463.87</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1">
        <f t="shared" si="6"/>
        <v>162451.31</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1">
        <f t="shared" si="6"/>
        <v>1427306985.5100002</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1">
        <f t="shared" si="6"/>
        <v>73514.559999999998</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1">
        <f t="shared" si="6"/>
        <v>528345.94999999995</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14">
        <f t="shared" si="6"/>
        <v>4389874999.0699997</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14">
        <f t="shared" si="6"/>
        <v>1434316.52</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14">
        <f t="shared" si="6"/>
        <v>9732230.7399999984</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14">
        <f t="shared" si="6"/>
        <v>33403291.279999997</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14">
        <f t="shared" si="6"/>
        <v>1182761.2100000002</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14">
        <f t="shared" si="6"/>
        <v>55057875739.169998</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14">
        <f t="shared" si="6"/>
        <v>144189017134.94998</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14">
        <f t="shared" si="6"/>
        <v>57033029.719999984</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1">
        <f t="shared" si="6"/>
        <v>1630537.4700000002</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1">
        <f t="shared" si="6"/>
        <v>48276507967.5</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1">
        <f t="shared" si="6"/>
        <v>22813866.689999998</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1">
        <f t="shared" si="6"/>
        <v>9359461.1699999999</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1">
        <f t="shared" si="6"/>
        <v>26520197671.189999</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1">
        <f t="shared" si="6"/>
        <v>5174569.45</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1">
        <f t="shared" si="7"/>
        <v>204495045807.17004</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1">
        <f t="shared" si="7"/>
        <v>6188006.2800000003</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14">
        <f t="shared" si="7"/>
        <v>5635001.2600000007</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14">
        <f t="shared" si="7"/>
        <v>9637165.1199999992</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14">
        <f t="shared" si="7"/>
        <v>1382227.8299999998</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14">
        <f t="shared" si="7"/>
        <v>3958760.81</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14">
        <f t="shared" si="7"/>
        <v>494967.02</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14">
        <f t="shared" si="7"/>
        <v>19635114.039999999</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14">
        <f t="shared" si="7"/>
        <v>70705658.329999998</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1">
        <f t="shared" si="7"/>
        <v>10356018397.91</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1">
        <f t="shared" si="7"/>
        <v>3634078074.0699997</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1">
        <f t="shared" si="7"/>
        <v>14463186.659999998</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1">
        <f t="shared" si="7"/>
        <v>3634046645.0699997</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1">
        <f t="shared" si="7"/>
        <v>2935420.4399999995</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14">
        <f t="shared" si="7"/>
        <v>729246.24</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14">
        <f t="shared" si="7"/>
        <v>29361069647.259998</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14">
        <f t="shared" si="7"/>
        <v>5829663265.1099987</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14">
        <f t="shared" si="7"/>
        <v>5087665301.2700005</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14">
        <f t="shared" si="7"/>
        <v>259832.65</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14">
        <f t="shared" si="7"/>
        <v>11220112799.6</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1">
        <f t="shared" si="7"/>
        <v>3207848.3699999996</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1">
        <f t="shared" si="7"/>
        <v>4293215642.8999996</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1">
        <f t="shared" si="7"/>
        <v>3894892.8200000003</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1">
        <f t="shared" si="7"/>
        <v>4793288.1499999994</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1">
        <f t="shared" si="7"/>
        <v>4873904.6500000004</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14">
        <f t="shared" si="7"/>
        <v>22734421</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14">
        <f t="shared" si="7"/>
        <v>651711.86</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14">
        <f t="shared" si="7"/>
        <v>21419711.900000006</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14">
        <f t="shared" si="7"/>
        <v>7586237.6799999997</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1">
        <f t="shared" si="7"/>
        <v>18866757.670000002</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1">
        <f t="shared" si="7"/>
        <v>61663647.050000004</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1">
        <f t="shared" si="7"/>
        <v>180870.25</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1">
        <f t="shared" si="7"/>
        <v>31073706.949999999</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1">
        <f t="shared" si="7"/>
        <v>6340150.6400000006</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1">
        <f t="shared" si="7"/>
        <v>55228.570000000007</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1">
        <f t="shared" si="7"/>
        <v>8074762.1899999976</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1">
        <f t="shared" si="7"/>
        <v>230465052.22</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14">
        <f t="shared" si="7"/>
        <v>2729478065.500001</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14">
        <f t="shared" ref="H522:H585" si="8">SUM(C522:G522)</f>
        <v>28035.71</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14">
        <f t="shared" si="8"/>
        <v>97490.209999999992</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14">
        <f t="shared" si="8"/>
        <v>20490671.880000003</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14">
        <f t="shared" si="8"/>
        <v>745973.41</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14">
        <f t="shared" si="8"/>
        <v>1655943.65</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1">
        <f t="shared" si="8"/>
        <v>226821663.74000001</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1">
        <f t="shared" si="8"/>
        <v>6255313.2499999898</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1">
        <f t="shared" si="8"/>
        <v>3094128.4699999997</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1">
        <f t="shared" si="8"/>
        <v>2573773310.6799998</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1">
        <f t="shared" si="8"/>
        <v>7517039.9900000012</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1">
        <f t="shared" si="8"/>
        <v>23830336.800000001</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1">
        <f t="shared" si="8"/>
        <v>9128971.6999999993</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14">
        <f t="shared" si="8"/>
        <v>19495980.090000004</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14">
        <f t="shared" si="8"/>
        <v>12784469.26</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14">
        <f t="shared" si="8"/>
        <v>8611061.7199999988</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14">
        <f t="shared" si="8"/>
        <v>1309357</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14">
        <f t="shared" si="8"/>
        <v>28968070.990000002</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1">
        <f t="shared" si="8"/>
        <v>2712059.8099999996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1">
        <f t="shared" si="8"/>
        <v>2033731096.3200004</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1">
        <f t="shared" si="8"/>
        <v>33718340.549999997</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1">
        <f t="shared" si="8"/>
        <v>974829.48</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1">
        <f t="shared" si="8"/>
        <v>770265.66999999993</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1">
        <f t="shared" si="8"/>
        <v>214589654.22999999</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1">
        <f t="shared" si="8"/>
        <v>5312515.46</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1">
        <f t="shared" si="8"/>
        <v>661793209.17999995</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1">
        <f t="shared" si="8"/>
        <v>19560875.940000001</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14">
        <f t="shared" si="8"/>
        <v>115298608.07000001</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14">
        <f t="shared" si="8"/>
        <v>124335.05000000002</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14">
        <f t="shared" si="8"/>
        <v>21939991.25</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14">
        <f t="shared" si="8"/>
        <v>3478377.35</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1">
        <f t="shared" si="8"/>
        <v>2852176.2</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1">
        <f t="shared" si="8"/>
        <v>9082550.3100000024</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1">
        <f t="shared" si="8"/>
        <v>3946154.34</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1">
        <f t="shared" si="8"/>
        <v>3266574.7199999997</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14">
        <f t="shared" si="8"/>
        <v>43746.12</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14">
        <f t="shared" si="8"/>
        <v>1626519389.4399998</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14">
        <f t="shared" si="8"/>
        <v>37159089.330000006</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14">
        <f t="shared" si="8"/>
        <v>3576396.3</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14">
        <f t="shared" si="8"/>
        <v>780906.05999999994</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14">
        <f t="shared" ref="H586:H649" si="9">SUM(C586:G586)</f>
        <v>177960424.29000002</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14">
        <f t="shared" si="9"/>
        <v>42393523.880000003</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14">
        <f t="shared" si="9"/>
        <v>56373835.969999999</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1">
        <f t="shared" si="9"/>
        <v>2218648489.0099988</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1">
        <f t="shared" si="9"/>
        <v>52332025.809999995</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1">
        <f t="shared" si="9"/>
        <v>697100027.58999991</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1">
        <f t="shared" si="9"/>
        <v>395123.55000000005</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1">
        <f t="shared" si="9"/>
        <v>3337880.54</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1">
        <f t="shared" si="9"/>
        <v>2128536.3800000004</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1">
        <f t="shared" si="9"/>
        <v>55579740.379999995</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14">
        <f t="shared" si="9"/>
        <v>619583660.36000001</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14">
        <f t="shared" si="9"/>
        <v>5970981.0900000008</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14">
        <f t="shared" si="9"/>
        <v>31989660.32</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14">
        <f t="shared" si="9"/>
        <v>18328133.550000004</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1">
        <f t="shared" si="9"/>
        <v>7641477.5500000007</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1">
        <f t="shared" si="9"/>
        <v>1208480859.8100002</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1">
        <f t="shared" si="9"/>
        <v>6761535616.4399996</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1">
        <f t="shared" si="9"/>
        <v>1565823290.6199999</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1">
        <f t="shared" si="9"/>
        <v>1969286991.1800001</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14">
        <f t="shared" si="9"/>
        <v>3613076024.98</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14">
        <f t="shared" si="9"/>
        <v>873502177.77999997</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14">
        <f t="shared" si="9"/>
        <v>5466645339.3699999</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14">
        <f t="shared" si="9"/>
        <v>784516505.89999998</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14">
        <f t="shared" si="9"/>
        <v>10307101425.190001</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1">
        <f t="shared" si="9"/>
        <v>1818965839.1800001</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1">
        <f t="shared" si="9"/>
        <v>1744917881.98</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1">
        <f t="shared" si="9"/>
        <v>444988282.45999998</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1">
        <f t="shared" si="9"/>
        <v>9277196131.9099998</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1">
        <f t="shared" si="9"/>
        <v>321400510.69999993</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1">
        <f t="shared" si="9"/>
        <v>1751803957.3400002</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14">
        <f t="shared" si="9"/>
        <v>2206589055.8399997</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14">
        <f t="shared" si="9"/>
        <v>3869586342.2000003</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14">
        <f t="shared" si="9"/>
        <v>5870637185.5600004</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14">
        <f t="shared" si="9"/>
        <v>376042523.82999998</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14">
        <f t="shared" si="9"/>
        <v>66685272.890000001</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1">
        <f t="shared" si="10"/>
        <v>94566062.020000011</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1">
        <f t="shared" si="10"/>
        <v>2984672.86</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1">
        <f t="shared" si="10"/>
        <v>183902862.03000003</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1">
        <f t="shared" si="10"/>
        <v>3524248.39</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1">
        <f t="shared" si="10"/>
        <v>83827840.400000006</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14">
        <f t="shared" si="10"/>
        <v>348207.61</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14">
        <f t="shared" si="10"/>
        <v>152400.41</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14">
        <f t="shared" si="10"/>
        <v>2002835.18</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14">
        <f t="shared" si="10"/>
        <v>14255596.470000001</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14">
        <f t="shared" si="10"/>
        <v>197734752.94</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14">
        <f t="shared" si="10"/>
        <v>8639160.2000000011</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1">
        <f t="shared" si="10"/>
        <v>236840973.38</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1">
        <f t="shared" si="10"/>
        <v>1659984.3900000001</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1">
        <f t="shared" si="10"/>
        <v>34721213.890000001</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1">
        <f t="shared" si="10"/>
        <v>115845.04</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1">
        <f t="shared" si="10"/>
        <v>6248438.5499999998</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1">
        <f t="shared" si="10"/>
        <v>335526163.37</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1">
        <f t="shared" si="10"/>
        <v>1959114.5899999999</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1">
        <f t="shared" si="10"/>
        <v>5529377.9500000002</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14">
        <f t="shared" si="10"/>
        <v>8113681.0600000005</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14">
        <f t="shared" si="10"/>
        <v>312131320.76999992</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14">
        <f t="shared" si="10"/>
        <v>107972618133.30002</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14">
        <f t="shared" si="10"/>
        <v>88876726199.099976</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14">
        <f t="shared" si="10"/>
        <v>8553447.6400000006</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14">
        <f t="shared" si="10"/>
        <v>40195.549999999996</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14">
        <f t="shared" si="10"/>
        <v>590965441.07999992</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14">
        <f t="shared" si="10"/>
        <v>1444124.84</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14">
        <f t="shared" si="10"/>
        <v>35952678888.650002</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1">
        <f t="shared" si="10"/>
        <v>8962643789.9900017</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1">
        <f t="shared" si="10"/>
        <v>165926141.64000002</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1">
        <f t="shared" si="10"/>
        <v>295341238.90000004</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1">
        <f t="shared" si="10"/>
        <v>56011462716.910011</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1">
        <f t="shared" si="10"/>
        <v>13446884894.540001</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1">
        <f t="shared" si="10"/>
        <v>4116864.72</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1">
        <f t="shared" si="10"/>
        <v>5400409.3000000007</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14">
        <f t="shared" si="10"/>
        <v>867661.69000000006</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14">
        <f t="shared" si="10"/>
        <v>132415815691.62</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14">
        <f t="shared" si="10"/>
        <v>13314075.189999999</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1">
        <f t="shared" si="11"/>
        <v>4887070.26</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14">
        <f t="shared" si="11"/>
        <v>12848196.030000001</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14">
        <f t="shared" si="11"/>
        <v>550133.82999999996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14">
        <f t="shared" si="11"/>
        <v>158005862.99000001</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14">
        <f t="shared" si="11"/>
        <v>81912810.940000013</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14">
        <f t="shared" si="11"/>
        <v>1165325.45</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1">
        <f t="shared" si="11"/>
        <v>9983827.7300000004</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1">
        <f t="shared" si="11"/>
        <v>45276600.209999993</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1">
        <f t="shared" si="11"/>
        <v>25420279.25</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1">
        <f t="shared" si="11"/>
        <v>12684451.869999999</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1">
        <f t="shared" si="11"/>
        <v>16907706.57</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1">
        <f t="shared" si="11"/>
        <v>2808794.29</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1">
        <f t="shared" si="11"/>
        <v>21106559.84</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1">
        <f t="shared" si="11"/>
        <v>27982063.970000003</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14">
        <f t="shared" si="11"/>
        <v>15003687.649999999</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14">
        <f t="shared" si="11"/>
        <v>21908984.359999999</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1">
        <f t="shared" si="11"/>
        <v>63970315.149999991</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1">
        <f t="shared" si="11"/>
        <v>30511525.5</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1">
        <f t="shared" si="11"/>
        <v>1753846.17</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1">
        <f t="shared" si="11"/>
        <v>2737351.81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1">
        <f t="shared" si="11"/>
        <v>19478184.659999996</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14">
        <f t="shared" si="11"/>
        <v>114551.95999999999</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14">
        <f t="shared" si="11"/>
        <v>3135861250.1600003</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14">
        <f t="shared" si="11"/>
        <v>64087.18</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14">
        <f t="shared" si="11"/>
        <v>460942.84999999992</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14">
        <f t="shared" si="11"/>
        <v>79430.55</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1">
        <f t="shared" si="11"/>
        <v>1095483059.8899999</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1">
        <f t="shared" ref="H778:H841" si="12">SUM(C778:G778)</f>
        <v>14382073.65</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14">
        <f t="shared" si="12"/>
        <v>12360192.6</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14">
        <f t="shared" si="12"/>
        <v>4457131.3500000006</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14">
        <f t="shared" si="12"/>
        <v>295616366.53999996</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1">
        <f t="shared" si="12"/>
        <v>164865294.36000001</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1">
        <f t="shared" si="12"/>
        <v>2709061237.7600002</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1">
        <f t="shared" si="12"/>
        <v>478635.72</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14">
        <f t="shared" si="12"/>
        <v>185384.47</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14">
        <f t="shared" si="12"/>
        <v>886139.10000000021</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14">
        <f t="shared" si="12"/>
        <v>8255124.3400000008</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1">
        <f t="shared" si="12"/>
        <v>1737273.62</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1">
        <f t="shared" si="12"/>
        <v>2861854819.2999997</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1">
        <f t="shared" si="12"/>
        <v>10421922.34</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1">
        <f t="shared" si="12"/>
        <v>2221257677.8399997</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1">
        <f t="shared" si="12"/>
        <v>121677.29000000001</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1">
        <f t="shared" si="12"/>
        <v>200391.15</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14">
        <f t="shared" si="12"/>
        <v>2008610037.1700001</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14">
        <f t="shared" si="12"/>
        <v>4180346.33</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14">
        <f t="shared" si="12"/>
        <v>90487775.11999999</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14">
        <f t="shared" si="12"/>
        <v>977206493.50999999</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14">
        <f t="shared" si="12"/>
        <v>21439089.189999998</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14">
        <f t="shared" si="12"/>
        <v>35106550.18</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14">
        <f t="shared" si="12"/>
        <v>102057208.59</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1">
        <f t="shared" si="12"/>
        <v>274193396.43000007</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1">
        <f t="shared" si="12"/>
        <v>1112282924.51</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1">
        <f t="shared" si="12"/>
        <v>52596473.140000008</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1">
        <f t="shared" si="12"/>
        <v>20670176.160000004</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1">
        <f t="shared" si="12"/>
        <v>18800481.710000001</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14">
        <f t="shared" ref="H842:H905" si="13">SUM(C842:G842)</f>
        <v>90000756.289999992</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14">
        <f t="shared" si="13"/>
        <v>8356151.9400000004</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14">
        <f t="shared" si="13"/>
        <v>1038364.7500000001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14">
        <f t="shared" si="13"/>
        <v>100584993.49000001</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14">
        <f t="shared" si="13"/>
        <v>466092416.25</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1">
        <f t="shared" si="13"/>
        <v>696375216.67999995</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1">
        <f t="shared" si="13"/>
        <v>93097455.75</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1">
        <f t="shared" si="13"/>
        <v>2120557564.8200004</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1">
        <f t="shared" si="13"/>
        <v>54059434.610000007</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1">
        <f t="shared" si="13"/>
        <v>189589131.29999998</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1">
        <f t="shared" si="13"/>
        <v>16492695.590000004</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14">
        <f t="shared" si="13"/>
        <v>9954623.5099999979</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14">
        <f t="shared" si="13"/>
        <v>440014.49</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14">
        <f t="shared" si="13"/>
        <v>719993.71</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14">
        <f t="shared" si="13"/>
        <v>22916131.68</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14">
        <f t="shared" si="13"/>
        <v>13992397.310000001</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14">
        <f t="shared" si="13"/>
        <v>11917724.980000004</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1">
        <f t="shared" si="13"/>
        <v>88323762.189999998</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1">
        <f t="shared" si="13"/>
        <v>763792.07000000007</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1">
        <f t="shared" si="13"/>
        <v>1500579.3000000003</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1">
        <f t="shared" si="13"/>
        <v>11093432.27</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1">
        <f t="shared" si="13"/>
        <v>3165195.05</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14">
        <f t="shared" si="13"/>
        <v>563846964.19999993</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14">
        <f t="shared" si="13"/>
        <v>298918296.54000002</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14">
        <f t="shared" si="13"/>
        <v>21107077.829999998</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14">
        <f t="shared" si="13"/>
        <v>29814234.690000001</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14">
        <f t="shared" si="13"/>
        <v>5638.65</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14">
        <f t="shared" si="13"/>
        <v>38046926.189999998</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1">
        <f t="shared" si="13"/>
        <v>925165.75</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1">
        <f t="shared" si="13"/>
        <v>71633334.189999998</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1">
        <f t="shared" si="13"/>
        <v>123191211.17</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1">
        <f t="shared" si="13"/>
        <v>81092242.50999999</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1">
        <f t="shared" si="13"/>
        <v>10321484.960000001</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1">
        <f t="shared" si="13"/>
        <v>986526.48</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14">
        <f t="shared" si="13"/>
        <v>11510130.789999999</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14">
        <f t="shared" si="13"/>
        <v>839163.68</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14">
        <f t="shared" ref="H906:H969" si="14">SUM(C906:G906)</f>
        <v>41753611.899999999</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14">
        <f t="shared" si="14"/>
        <v>674373.91999999993</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14">
        <f t="shared" si="14"/>
        <v>109107.95</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1">
        <f t="shared" si="14"/>
        <v>35935545.200000003</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1">
        <f t="shared" si="14"/>
        <v>300668106.02999997</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1">
        <f t="shared" si="14"/>
        <v>63243617.480000004</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14">
        <f t="shared" si="14"/>
        <v>1119508.3899999999</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14">
        <f t="shared" si="14"/>
        <v>31851727.000000004</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1">
        <f t="shared" si="14"/>
        <v>406055838.83000004</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1">
        <f t="shared" si="14"/>
        <v>19268892.82</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1">
        <f t="shared" si="14"/>
        <v>889359270.63999999</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1">
        <f t="shared" si="14"/>
        <v>3518478.2999999993</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1">
        <f t="shared" si="14"/>
        <v>3049411.32</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1">
        <f t="shared" si="14"/>
        <v>614545.33000000007</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1">
        <f t="shared" si="14"/>
        <v>393808.27</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14">
        <f t="shared" si="14"/>
        <v>2225455.6399999997</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14">
        <f t="shared" si="14"/>
        <v>239570.43</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14">
        <f t="shared" si="14"/>
        <v>18056962.359999999</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14">
        <f t="shared" si="14"/>
        <v>10096368.210000001</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1">
        <f t="shared" si="14"/>
        <v>37644643.18</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1">
        <f t="shared" si="14"/>
        <v>9883292.0800000001</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1">
        <f t="shared" si="14"/>
        <v>5793250.9600000009</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1">
        <f t="shared" si="14"/>
        <v>28938840.149999999</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1">
        <f t="shared" si="14"/>
        <v>1776198.12</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14">
        <f t="shared" si="14"/>
        <v>267284.22000000003</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14">
        <f t="shared" si="14"/>
        <v>199920.58</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14">
        <f t="shared" si="14"/>
        <v>107364.94999999998</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14">
        <f t="shared" si="14"/>
        <v>7912137.8900000006</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14">
        <f t="shared" ref="H970:H1033" si="15">SUM(C970:G970)</f>
        <v>3328007.3200000003</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1">
        <f t="shared" si="15"/>
        <v>223776900.52000001</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1">
        <f t="shared" si="15"/>
        <v>219341977.97999999</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1">
        <f t="shared" si="15"/>
        <v>39711685.969999999</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1">
        <f t="shared" si="15"/>
        <v>10650606.009999998</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1">
        <f t="shared" si="15"/>
        <v>1280100.7</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14">
        <f t="shared" si="15"/>
        <v>156264.76</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1">
        <f t="shared" si="15"/>
        <v>4766420.2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1">
        <f t="shared" si="15"/>
        <v>8032030.0900000008</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1">
        <f t="shared" si="15"/>
        <v>161525241.09999999</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1">
        <f t="shared" si="15"/>
        <v>132214712.33999993</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14">
        <f t="shared" si="15"/>
        <v>10886349.68</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14">
        <f t="shared" si="15"/>
        <v>528112.22</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14">
        <f t="shared" si="15"/>
        <v>48344452.810000002</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14">
        <f t="shared" si="15"/>
        <v>3844485.52</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14">
        <f t="shared" si="15"/>
        <v>197699979.52999997</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14">
        <f t="shared" si="15"/>
        <v>7387701.0200000014</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14">
        <f t="shared" si="15"/>
        <v>326359492.98000002</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1">
        <f t="shared" si="15"/>
        <v>38743192.909999996</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1">
        <f t="shared" si="15"/>
        <v>659323969.45000005</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1">
        <f t="shared" si="15"/>
        <v>21417606.830000002</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1">
        <f t="shared" si="15"/>
        <v>19676245.360000003</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1">
        <f t="shared" si="15"/>
        <v>29462566.329999998</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14">
        <f t="shared" si="15"/>
        <v>3463456.9400000004</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14">
        <f t="shared" si="15"/>
        <v>934463.99999999988</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14">
        <f t="shared" si="15"/>
        <v>3490449.22</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14">
        <f t="shared" si="15"/>
        <v>769852963.5999999</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14">
        <f t="shared" si="15"/>
        <v>12042150.490000002</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14">
        <f t="shared" si="15"/>
        <v>32438.39</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14">
        <f t="shared" si="15"/>
        <v>17759124.379999999</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1">
        <f t="shared" si="15"/>
        <v>292972.55999999994</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1">
        <f t="shared" ref="H1034:H1097" si="16">SUM(C1034:G1034)</f>
        <v>85311.43</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1">
        <f t="shared" si="16"/>
        <v>4046658.91</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1">
        <f t="shared" si="16"/>
        <v>63192017.789999999</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1">
        <f t="shared" si="16"/>
        <v>513873373.11000001</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14">
        <f t="shared" si="16"/>
        <v>319042780.48000002</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14">
        <f t="shared" si="16"/>
        <v>37857902.029999994</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14">
        <f t="shared" si="16"/>
        <v>52123705.459999993</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14">
        <f t="shared" si="16"/>
        <v>106194.81</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14">
        <f t="shared" si="16"/>
        <v>197940382.21999997</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14">
        <f t="shared" si="16"/>
        <v>20149904.82</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1">
        <f t="shared" si="16"/>
        <v>8330637.3200000003</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1">
        <f t="shared" si="16"/>
        <v>2798812721.79</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1">
        <f t="shared" si="16"/>
        <v>5469064.1200000001</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1">
        <f t="shared" si="16"/>
        <v>2911448.3200000003</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1">
        <f t="shared" si="16"/>
        <v>11410721.579999996</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1">
        <f t="shared" si="16"/>
        <v>737069.35</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1">
        <f t="shared" si="16"/>
        <v>2757848.36</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1">
        <f t="shared" si="16"/>
        <v>8898071.1500000004</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14">
        <f t="shared" si="16"/>
        <v>321689.78999999998</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14">
        <f t="shared" si="16"/>
        <v>230854.08000000002</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14">
        <f t="shared" si="16"/>
        <v>559211.71</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14">
        <f t="shared" si="16"/>
        <v>56076955.220000006</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1">
        <f t="shared" si="16"/>
        <v>11070396.050000003</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1">
        <f t="shared" si="16"/>
        <v>10933.61</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1">
        <f t="shared" si="16"/>
        <v>13427901.800000001</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1">
        <f t="shared" si="16"/>
        <v>277271.19</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1">
        <f t="shared" si="16"/>
        <v>3671545.22</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1">
        <f t="shared" si="16"/>
        <v>11133972.84</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1">
        <f t="shared" si="16"/>
        <v>367128.51</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14">
        <f t="shared" si="16"/>
        <v>2451538.6300000004</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14">
        <f t="shared" si="16"/>
        <v>6021524.8199999994</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14">
        <f t="shared" si="16"/>
        <v>10862901.34</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14">
        <f t="shared" si="16"/>
        <v>5615894.0899999999</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14">
        <f t="shared" si="16"/>
        <v>497775852.08000004</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14">
        <f t="shared" si="16"/>
        <v>1810712.3900000001</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14">
        <f t="shared" si="16"/>
        <v>30805575.949999996</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14">
        <f t="shared" si="16"/>
        <v>18775995.390000001</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1">
        <f t="shared" si="16"/>
        <v>31416565.270000003</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1">
        <f t="shared" si="16"/>
        <v>19336488.109999999</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1">
        <f t="shared" si="16"/>
        <v>56456327.039999984</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1">
        <f t="shared" si="16"/>
        <v>71473206.290000007</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1">
        <f t="shared" si="17"/>
        <v>8660458.7600000016</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14">
        <f t="shared" si="17"/>
        <v>83209.98</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14">
        <f t="shared" si="17"/>
        <v>11900797.18</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14">
        <f t="shared" si="17"/>
        <v>8081764.8099999996</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14">
        <f t="shared" si="17"/>
        <v>348526.14</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14">
        <f t="shared" si="17"/>
        <v>22224925.91</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14">
        <f t="shared" si="17"/>
        <v>4109578.4699999997</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1">
        <f t="shared" si="17"/>
        <v>14993247.460000001</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1">
        <f t="shared" si="17"/>
        <v>36582614.969999991</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1">
        <f t="shared" si="17"/>
        <v>20095952.949999999</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1">
        <f t="shared" si="17"/>
        <v>13685827.130000003</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1">
        <f t="shared" si="17"/>
        <v>795051.98</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1">
        <f t="shared" si="17"/>
        <v>14755847.5</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1">
        <f t="shared" si="17"/>
        <v>68169427.420000002</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14">
        <f t="shared" si="17"/>
        <v>2768150.7299999995</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14">
        <f t="shared" si="17"/>
        <v>2519998.5999999996</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14">
        <f t="shared" si="17"/>
        <v>10904146.940000001</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14">
        <f t="shared" si="17"/>
        <v>14947321.25</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1">
        <f t="shared" si="17"/>
        <v>1250324311.55</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1">
        <f t="shared" si="17"/>
        <v>6642123.1999999993</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1">
        <f t="shared" si="17"/>
        <v>7302519.5899999999</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1">
        <f t="shared" si="17"/>
        <v>3610054.82</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14">
        <f t="shared" si="17"/>
        <v>5846881.6200000001</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14">
        <f t="shared" si="17"/>
        <v>39974513064.170006</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14">
        <f t="shared" si="17"/>
        <v>131433764.57999998</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14">
        <f t="shared" si="17"/>
        <v>32645048720.360001</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14">
        <f t="shared" si="17"/>
        <v>78511974992.050003</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14">
        <f t="shared" si="17"/>
        <v>11261024.880000001</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14">
        <f t="shared" si="17"/>
        <v>83750984.870000005</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14">
        <f t="shared" si="17"/>
        <v>1388566.51</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7">
        <f>SUM(H10:H1152)</f>
        <v>2602571160319.7139</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14">
        <f>SUM(C1154:G1154)</f>
        <v>13737382865605.697</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4194366263939.9194</v>
      </c>
      <c r="H1155" s="181">
        <f>SUM(C1155:G1155)</f>
        <v>16339954025925.408</v>
      </c>
    </row>
    <row r="1156" spans="1:9" ht="15" customHeight="1" x14ac:dyDescent="0.25">
      <c r="A1156" s="295" t="s">
        <v>1093</v>
      </c>
      <c r="B1156" s="296"/>
      <c r="C1156" s="173">
        <f>'PRESUPUESTO 2012 X MINERAL'!O1157</f>
        <v>0</v>
      </c>
      <c r="D1156" s="173">
        <f>'BIENIO 2013 - 2014 X MINERAL'!O1157</f>
        <v>8101189410</v>
      </c>
      <c r="E1156" s="173">
        <v>5219511534.3199997</v>
      </c>
      <c r="F1156" s="173">
        <f>'BIENIO 2017-2018 X MINERAL'!O1157</f>
        <v>52735456060.81002</v>
      </c>
      <c r="G1156" s="267">
        <f>'BIENIO 2019-2020 X MINERAL'!O1157</f>
        <v>4065511513.130002</v>
      </c>
      <c r="H1156" s="182">
        <f>SUM(C1156:G1156)</f>
        <v>70121668518.260025</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3" t="s">
        <v>1088</v>
      </c>
      <c r="B1158" s="294"/>
      <c r="C1158" s="183">
        <f t="shared" ref="C1158:F1158" si="18">C1155+C1156</f>
        <v>1911904699017.8398</v>
      </c>
      <c r="D1158" s="183">
        <f t="shared" si="18"/>
        <v>2701480968950.3105</v>
      </c>
      <c r="E1158" s="183">
        <f t="shared" si="18"/>
        <v>3242773936537.7104</v>
      </c>
      <c r="F1158" s="183">
        <f t="shared" si="18"/>
        <v>4355484314484.7563</v>
      </c>
      <c r="G1158" s="183">
        <f>G1155+G1156+G1157</f>
        <v>4242831756466.0493</v>
      </c>
      <c r="H1158" s="184">
        <f>H1155+H1156+H1157</f>
        <v>16454475675456.668</v>
      </c>
    </row>
    <row r="1159" spans="1:9" x14ac:dyDescent="0.25">
      <c r="A1159" s="38" t="s">
        <v>1089</v>
      </c>
      <c r="B1159" s="39"/>
      <c r="C1159" s="5"/>
      <c r="D1159" s="5"/>
      <c r="E1159" s="5"/>
      <c r="F1159" s="5"/>
      <c r="G1159" s="5"/>
      <c r="H1159" s="5"/>
      <c r="I1159" s="37"/>
    </row>
    <row r="1160" spans="1:9" ht="42" customHeight="1" x14ac:dyDescent="0.25">
      <c r="A1160" s="284" t="s">
        <v>1092</v>
      </c>
      <c r="B1160" s="285"/>
      <c r="C1160" s="285"/>
      <c r="D1160" s="285"/>
      <c r="E1160" s="285"/>
      <c r="F1160" s="285"/>
      <c r="G1160" s="285"/>
      <c r="H1160" s="285"/>
      <c r="I1160" s="5"/>
    </row>
    <row r="1161" spans="1:9" ht="40.5" customHeight="1" x14ac:dyDescent="0.25">
      <c r="A1161" s="284" t="s">
        <v>1107</v>
      </c>
      <c r="B1161" s="285"/>
      <c r="C1161" s="285"/>
      <c r="D1161" s="285"/>
      <c r="E1161" s="285"/>
      <c r="F1161" s="285"/>
      <c r="G1161" s="285"/>
      <c r="H1161" s="285"/>
      <c r="I1161" s="5"/>
    </row>
    <row r="1162" spans="1:9" ht="30" customHeight="1" x14ac:dyDescent="0.25">
      <c r="A1162" s="284" t="s">
        <v>1108</v>
      </c>
      <c r="B1162" s="285"/>
      <c r="C1162" s="285"/>
      <c r="D1162" s="285"/>
      <c r="E1162" s="285"/>
      <c r="F1162" s="285"/>
      <c r="G1162" s="285"/>
      <c r="H1162" s="285"/>
      <c r="I1162" s="5"/>
    </row>
    <row r="1163" spans="1:9" ht="30" customHeight="1" x14ac:dyDescent="0.25">
      <c r="A1163" s="284" t="s">
        <v>1105</v>
      </c>
      <c r="B1163" s="285"/>
      <c r="C1163" s="285"/>
      <c r="D1163" s="285"/>
      <c r="E1163" s="285"/>
      <c r="F1163" s="285"/>
      <c r="G1163" s="285"/>
      <c r="H1163" s="285"/>
      <c r="I1163" s="5"/>
    </row>
    <row r="1164" spans="1:9" ht="35.25" customHeight="1" x14ac:dyDescent="0.25">
      <c r="A1164" s="290" t="s">
        <v>1116</v>
      </c>
      <c r="B1164" s="291"/>
      <c r="C1164" s="291"/>
      <c r="D1164" s="291"/>
      <c r="E1164" s="291"/>
      <c r="F1164" s="292"/>
      <c r="G1164" s="292"/>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PRESUPUESTO 2012 X MINERAL</vt:lpstr>
      <vt:lpstr>BIENIO 2013 - 2014 X MINERAL</vt:lpstr>
      <vt:lpstr>BIENIO 2015-2016 X MINERAL</vt:lpstr>
      <vt:lpstr>BIENIO 2017-2018 X MINERAL</vt:lpstr>
      <vt:lpstr>BIENIO 2019-2020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2021-02-25T15:38:29Z</dcterms:modified>
</cp:coreProperties>
</file>